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iriona\Desktop\New folder\"/>
    </mc:Choice>
  </mc:AlternateContent>
  <xr:revisionPtr revIDLastSave="0" documentId="13_ncr:1_{93789083-8C7F-4B4D-9B28-9A0E24FEC3B8}" xr6:coauthVersionLast="47" xr6:coauthVersionMax="47" xr10:uidLastSave="{00000000-0000-0000-0000-000000000000}"/>
  <bookViews>
    <workbookView xWindow="-110" yWindow="-110" windowWidth="19420" windowHeight="10300" tabRatio="665" activeTab="9" xr2:uid="{CA63410D-C141-4F75-9D90-D24F4BFE7351}"/>
  </bookViews>
  <sheets>
    <sheet name="INSTRUCTIONS" sheetId="6" r:id="rId1"/>
    <sheet name="FY 2019" sheetId="9" r:id="rId2"/>
    <sheet name="FY 2020" sheetId="3" r:id="rId3"/>
    <sheet name="FY 2021" sheetId="7" r:id="rId4"/>
    <sheet name="FY 2022" sheetId="8" r:id="rId5"/>
    <sheet name="FY 2023" sheetId="10" r:id="rId6"/>
    <sheet name="FY 2024" sheetId="11" r:id="rId7"/>
    <sheet name="FY 2025" sheetId="13" r:id="rId8"/>
    <sheet name="FY 2026" sheetId="12" r:id="rId9"/>
    <sheet name="FY 2027" sheetId="14"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3" l="1"/>
  <c r="H8" i="3" s="1"/>
  <c r="I8" i="3" s="1"/>
  <c r="F7" i="3"/>
  <c r="H7" i="3" s="1"/>
  <c r="I7" i="3" s="1"/>
  <c r="F5" i="7"/>
  <c r="H5" i="7" s="1"/>
  <c r="I5" i="7" s="1"/>
  <c r="F6" i="7"/>
  <c r="H6" i="7" s="1"/>
  <c r="I6" i="7" s="1"/>
  <c r="F8" i="14"/>
  <c r="H8" i="14" s="1"/>
  <c r="I8" i="14" s="1"/>
  <c r="F7" i="14"/>
  <c r="H7" i="14" s="1"/>
  <c r="I7" i="14" s="1"/>
  <c r="F6" i="14"/>
  <c r="H6" i="14" s="1"/>
  <c r="I6" i="14" s="1"/>
  <c r="F5" i="14"/>
  <c r="H5" i="14" s="1"/>
  <c r="I5" i="14" s="1"/>
  <c r="F4" i="14"/>
  <c r="H4" i="14" s="1"/>
  <c r="I4" i="14" s="1"/>
  <c r="F8" i="13"/>
  <c r="H8" i="13" s="1"/>
  <c r="I8" i="13" s="1"/>
  <c r="F7" i="13"/>
  <c r="H7" i="13" s="1"/>
  <c r="I7" i="13" s="1"/>
  <c r="H6" i="13"/>
  <c r="I6" i="13" s="1"/>
  <c r="F6" i="13"/>
  <c r="F5" i="13"/>
  <c r="H5" i="13" s="1"/>
  <c r="I5" i="13" s="1"/>
  <c r="F4" i="13"/>
  <c r="H4" i="13" s="1"/>
  <c r="I4" i="13" s="1"/>
  <c r="F8" i="12"/>
  <c r="H8" i="12" s="1"/>
  <c r="I8" i="12" s="1"/>
  <c r="F7" i="12"/>
  <c r="H7" i="12" s="1"/>
  <c r="I7" i="12" s="1"/>
  <c r="F6" i="12"/>
  <c r="H6" i="12" s="1"/>
  <c r="I6" i="12" s="1"/>
  <c r="F5" i="12"/>
  <c r="H5" i="12" s="1"/>
  <c r="I5" i="12" s="1"/>
  <c r="F4" i="12"/>
  <c r="H4" i="12" s="1"/>
  <c r="I4" i="12" s="1"/>
  <c r="F8" i="9"/>
  <c r="H8" i="9" s="1"/>
  <c r="I8" i="9" s="1"/>
  <c r="H8" i="11"/>
  <c r="I8" i="11" s="1"/>
  <c r="F8" i="11"/>
  <c r="F7" i="11"/>
  <c r="H7" i="11" s="1"/>
  <c r="I7" i="11" s="1"/>
  <c r="F6" i="11"/>
  <c r="H6" i="11" s="1"/>
  <c r="I6" i="11" s="1"/>
  <c r="H5" i="11"/>
  <c r="I5" i="11" s="1"/>
  <c r="F5" i="11"/>
  <c r="H4" i="11"/>
  <c r="I4" i="11" s="1"/>
  <c r="F4" i="11"/>
  <c r="F8" i="10"/>
  <c r="H8" i="10" s="1"/>
  <c r="I8" i="10" s="1"/>
  <c r="F7" i="10"/>
  <c r="H7" i="10" s="1"/>
  <c r="I7" i="10" s="1"/>
  <c r="F6" i="10"/>
  <c r="H6" i="10" s="1"/>
  <c r="I6" i="10" s="1"/>
  <c r="F5" i="10"/>
  <c r="H5" i="10" s="1"/>
  <c r="I5" i="10" s="1"/>
  <c r="F4" i="10"/>
  <c r="H4" i="10" s="1"/>
  <c r="I4" i="10" s="1"/>
  <c r="F8" i="8"/>
  <c r="H8" i="8" s="1"/>
  <c r="I8" i="8" s="1"/>
  <c r="F7" i="8"/>
  <c r="H7" i="8" s="1"/>
  <c r="I7" i="8" s="1"/>
  <c r="F6" i="8"/>
  <c r="H6" i="8" s="1"/>
  <c r="I6" i="8" s="1"/>
  <c r="F5" i="8"/>
  <c r="H5" i="8" s="1"/>
  <c r="I5" i="8" s="1"/>
  <c r="H4" i="8"/>
  <c r="I4" i="8" s="1"/>
  <c r="F4" i="8"/>
  <c r="F8" i="7"/>
  <c r="H8" i="7" s="1"/>
  <c r="I8" i="7" s="1"/>
  <c r="F7" i="7"/>
  <c r="H7" i="7" s="1"/>
  <c r="I7" i="7" s="1"/>
  <c r="F4" i="7"/>
  <c r="H4" i="7" s="1"/>
  <c r="I4" i="7" s="1"/>
  <c r="F6" i="3"/>
  <c r="H6" i="3" s="1"/>
  <c r="I6" i="3" s="1"/>
  <c r="F5" i="3"/>
  <c r="H5" i="3" s="1"/>
  <c r="I5" i="3" s="1"/>
  <c r="F4" i="3"/>
  <c r="H4" i="3" s="1"/>
  <c r="I4" i="3" s="1"/>
  <c r="F6" i="9"/>
  <c r="H6" i="9" s="1"/>
  <c r="I6" i="9" s="1"/>
  <c r="F4" i="9"/>
  <c r="H4" i="9" s="1"/>
  <c r="I4" i="9" s="1"/>
  <c r="F7" i="9"/>
  <c r="H7" i="9" s="1"/>
  <c r="I7" i="9" s="1"/>
  <c r="F5" i="9"/>
  <c r="H5" i="9" s="1"/>
  <c r="I5" i="9" s="1"/>
</calcChain>
</file>

<file path=xl/sharedStrings.xml><?xml version="1.0" encoding="utf-8"?>
<sst xmlns="http://schemas.openxmlformats.org/spreadsheetml/2006/main" count="154" uniqueCount="27">
  <si>
    <t>Subaward Number</t>
  </si>
  <si>
    <t>Agency Name</t>
  </si>
  <si>
    <t>Subaward Start Date</t>
  </si>
  <si>
    <t>Subaward End Date</t>
  </si>
  <si>
    <t>VOCA Funding</t>
  </si>
  <si>
    <t>Required Match</t>
  </si>
  <si>
    <t>Match Waived by SAA</t>
  </si>
  <si>
    <t>Effective Match Percentage with Waiver</t>
  </si>
  <si>
    <t>Waiver</t>
  </si>
  <si>
    <t>Post-Waiver</t>
  </si>
  <si>
    <t>New Subaward Match Requirement</t>
  </si>
  <si>
    <t xml:space="preserve">Federal Formula Award Number: </t>
  </si>
  <si>
    <t>How to complete this match waiver spreadsheet:</t>
  </si>
  <si>
    <t xml:space="preserve">     2. List each subaward  with waived match, including the state-assigned subaward number (Column A), agency name (Column B), subaward start date (Column C), and subaward end date (Column D).</t>
  </si>
  <si>
    <t xml:space="preserve">     4. In the waiver section (Column G), list the amount of match waived by the SAA, in dollars.</t>
  </si>
  <si>
    <t xml:space="preserve">     5. The spreadsheet will automatically calculate the new subaward match requirement (Column H) and effective match percentage with waiver (Column I).</t>
  </si>
  <si>
    <t>How should this spreadsheet be completed for subawards funded from multiple VOCA  awards during the same reporting period?</t>
  </si>
  <si>
    <t xml:space="preserve">Some SAAs may fund a single subaward with two or more federal VOCA awards. In this circumstance, the SAA should report the portion of the subaward and match waiver attributable to each federal VOCA award within the appropriate tab on the spreadsheet. </t>
  </si>
  <si>
    <t>EXAMPLE</t>
  </si>
  <si>
    <t>Subrecipient A</t>
  </si>
  <si>
    <t xml:space="preserve">     3. In the pre-waiver section, note the VOCA funding awarded (Column E). The spreadsheet will automatically determine the required match amount (Column F). (Note: If pasting data in from another source, the formulas may be erased. Please ensure all fields are completed).</t>
  </si>
  <si>
    <r>
      <rPr>
        <b/>
        <sz val="11"/>
        <color theme="1"/>
        <rFont val="Calibri"/>
        <family val="2"/>
        <scheme val="minor"/>
      </rPr>
      <t xml:space="preserve">For example, </t>
    </r>
    <r>
      <rPr>
        <sz val="11"/>
        <color theme="1"/>
        <rFont val="Calibri"/>
        <family val="2"/>
        <scheme val="minor"/>
      </rPr>
      <t>Subrecipient A has a pre-waiver total project cost of $100,000,  comprised of $80,000 of VOCA money and $20,000 of match. Of the VOCA dollars, $64,000 is attributable to FY 2019 VOCA award and $16,000 is attributable to a FY 2020 VOCA award ($16,000 and $4,000 are the pre-waiver required match amounts for each VOCA award, respectively). On the FY 2019 tab, the SAA will report the $64,000 as the VOCA funded awarded (Column E) and the amount of match waived (e.g. $5,000) (Column G), following the instructions above. On the FY 2020 tab, the SAA will report the $16,000 as the VOCA funding awarded (Column E) and the amount waived (e.g., $1,500) (Column G), following the instructions above. The spreadsheet will then be uploaded via programmatic costs GAMs into JustGrants to the 2019 and 2020 awards.</t>
    </r>
  </si>
  <si>
    <t>Pre-Waiver</t>
  </si>
  <si>
    <t xml:space="preserve"> </t>
  </si>
  <si>
    <t xml:space="preserve">     6.  For states who round their match amounts, please round them prior to entering their numbers into the spreadsheet. </t>
  </si>
  <si>
    <r>
      <t xml:space="preserve">     7. Submit the spreadsheet via a GAM (Type of Award Change: Programmatic, Award Change Subtype: Programmatic Costs) in JustGrants within 120 days of the close of the federal fiscal year (9/30) for each federal award for which a match waiver was approved in the reporting period. </t>
    </r>
    <r>
      <rPr>
        <sz val="11"/>
        <color rgb="FFFF0000"/>
        <rFont val="Calibri"/>
        <family val="2"/>
        <scheme val="minor"/>
      </rPr>
      <t xml:space="preserve">OVC recommends that the SAA label the spreadsheet with the federal fiscal year reporting period that it represents, prior to uploading to GAMs. </t>
    </r>
    <r>
      <rPr>
        <sz val="11"/>
        <color theme="1"/>
        <rFont val="Calibri"/>
        <family val="2"/>
        <scheme val="minor"/>
      </rPr>
      <t xml:space="preserve"> </t>
    </r>
  </si>
  <si>
    <t xml:space="preserve">     1. Select the tab corresponding to the federal VOCA award for each subaward with waived full or partial match during the reporting period. This spreadsheet should reflect match waivers granted in the prior federal fiscal year, not state fiscal year or other timeframe. Match is not required for subrecipients that are federally- recognized American Indian or Alaska Native tribes, or projects that operate on tribal lands.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</si>
</sst>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1"/>
      <color rgb="FFFF0000"/>
      <name val="Calibri"/>
      <family val="2"/>
      <scheme val="minor"/>
    </font>
  </fonts>
  <fills count="6">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2">
    <xf numFmtId="0" fontId="0" fillId="0" borderId="0" xfId="0"/>
    <xf numFmtId="0" fontId="2" fillId="0" borderId="0" xfId="0" applyFont="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0" fillId="0" borderId="0" xfId="0" applyAlignment="1">
      <alignment wrapText="1"/>
    </xf>
    <xf numFmtId="0" fontId="2" fillId="0" borderId="0" xfId="0" applyFont="1" applyAlignment="1">
      <alignment horizontal="center" wrapText="1"/>
    </xf>
    <xf numFmtId="44" fontId="2" fillId="2" borderId="7" xfId="1" applyFont="1" applyFill="1" applyBorder="1" applyAlignment="1">
      <alignment horizontal="center" vertical="center" wrapText="1"/>
    </xf>
    <xf numFmtId="44" fontId="0" fillId="0" borderId="0" xfId="1" applyFont="1"/>
    <xf numFmtId="44" fontId="2" fillId="3" borderId="9" xfId="1" applyFont="1" applyFill="1" applyBorder="1" applyAlignment="1">
      <alignment horizontal="center"/>
    </xf>
    <xf numFmtId="44" fontId="2" fillId="3" borderId="10" xfId="1" applyFont="1" applyFill="1" applyBorder="1" applyAlignment="1">
      <alignment horizontal="center" vertical="center" wrapText="1"/>
    </xf>
    <xf numFmtId="3" fontId="0" fillId="0" borderId="0" xfId="0" applyNumberFormat="1" applyAlignment="1">
      <alignment wrapText="1"/>
    </xf>
    <xf numFmtId="0" fontId="0" fillId="0" borderId="0" xfId="0" applyAlignment="1">
      <alignment vertical="center" wrapText="1"/>
    </xf>
    <xf numFmtId="0" fontId="0" fillId="0" borderId="0" xfId="0" applyAlignment="1">
      <alignment horizontal="left" vertical="center" wrapText="1"/>
    </xf>
    <xf numFmtId="0" fontId="0" fillId="5" borderId="0" xfId="0" applyFill="1"/>
    <xf numFmtId="10" fontId="0" fillId="5" borderId="3" xfId="2" applyNumberFormat="1" applyFont="1" applyFill="1" applyBorder="1"/>
    <xf numFmtId="0" fontId="2" fillId="5" borderId="1" xfId="0" applyFont="1" applyFill="1" applyBorder="1"/>
    <xf numFmtId="14" fontId="2" fillId="5" borderId="1" xfId="0" applyNumberFormat="1" applyFont="1" applyFill="1" applyBorder="1"/>
    <xf numFmtId="44" fontId="2" fillId="5" borderId="1" xfId="1" applyFont="1" applyFill="1" applyBorder="1"/>
    <xf numFmtId="44" fontId="2" fillId="5" borderId="3" xfId="1" applyFont="1" applyFill="1" applyBorder="1"/>
    <xf numFmtId="0" fontId="0" fillId="5" borderId="1" xfId="0" applyFont="1" applyFill="1" applyBorder="1"/>
    <xf numFmtId="44" fontId="1" fillId="5" borderId="1" xfId="1" applyFont="1" applyFill="1" applyBorder="1"/>
    <xf numFmtId="44" fontId="1" fillId="5" borderId="3" xfId="1" applyFont="1" applyFill="1" applyBorder="1"/>
    <xf numFmtId="10" fontId="1" fillId="5" borderId="3" xfId="2" applyNumberFormat="1" applyFont="1" applyFill="1" applyBorder="1"/>
    <xf numFmtId="14" fontId="0" fillId="5" borderId="1" xfId="0" applyNumberFormat="1" applyFont="1" applyFill="1" applyBorder="1"/>
    <xf numFmtId="0" fontId="3" fillId="5" borderId="0" xfId="0" applyFont="1" applyFill="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xf numFmtId="0" fontId="2" fillId="4" borderId="4" xfId="0" applyFont="1" applyFill="1" applyBorder="1" applyAlignment="1">
      <alignment horizontal="center"/>
    </xf>
    <xf numFmtId="0" fontId="2" fillId="4" borderId="5" xfId="0" applyFont="1" applyFill="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C83ED-B099-4BA0-B477-8D43EE396990}">
  <dimension ref="A1:G16"/>
  <sheetViews>
    <sheetView zoomScale="112" zoomScaleNormal="112" workbookViewId="0">
      <selection activeCell="A3" sqref="A3"/>
    </sheetView>
  </sheetViews>
  <sheetFormatPr defaultColWidth="9.1796875" defaultRowHeight="14.5" x14ac:dyDescent="0.35"/>
  <cols>
    <col min="1" max="1" width="95.26953125" style="7" customWidth="1"/>
    <col min="2" max="2" width="12.54296875" style="7" customWidth="1"/>
    <col min="3" max="16384" width="9.1796875" style="7"/>
  </cols>
  <sheetData>
    <row r="1" spans="1:7" x14ac:dyDescent="0.35">
      <c r="A1" s="8" t="s">
        <v>12</v>
      </c>
    </row>
    <row r="2" spans="1:7" ht="58" x14ac:dyDescent="0.35">
      <c r="A2" s="7" t="s">
        <v>26</v>
      </c>
    </row>
    <row r="3" spans="1:7" ht="36" customHeight="1" x14ac:dyDescent="0.35">
      <c r="A3" s="7" t="s">
        <v>13</v>
      </c>
      <c r="E3" s="13"/>
      <c r="F3" s="13"/>
      <c r="G3" s="13"/>
    </row>
    <row r="4" spans="1:7" ht="43.5" x14ac:dyDescent="0.35">
      <c r="A4" s="7" t="s">
        <v>20</v>
      </c>
      <c r="E4" s="13"/>
      <c r="F4" s="13"/>
      <c r="G4" s="13"/>
    </row>
    <row r="5" spans="1:7" x14ac:dyDescent="0.35">
      <c r="A5" s="7" t="s">
        <v>14</v>
      </c>
      <c r="E5" s="13"/>
      <c r="F5" s="13"/>
      <c r="G5" s="13"/>
    </row>
    <row r="6" spans="1:7" ht="29" x14ac:dyDescent="0.35">
      <c r="A6" s="7" t="s">
        <v>15</v>
      </c>
    </row>
    <row r="7" spans="1:7" ht="29" x14ac:dyDescent="0.35">
      <c r="A7" s="7" t="s">
        <v>24</v>
      </c>
    </row>
    <row r="8" spans="1:7" ht="58" x14ac:dyDescent="0.35">
      <c r="A8" s="7" t="s">
        <v>25</v>
      </c>
    </row>
    <row r="9" spans="1:7" ht="29" x14ac:dyDescent="0.35">
      <c r="A9" s="8" t="s">
        <v>16</v>
      </c>
    </row>
    <row r="10" spans="1:7" ht="43.5" x14ac:dyDescent="0.35">
      <c r="A10" s="7" t="s">
        <v>17</v>
      </c>
    </row>
    <row r="11" spans="1:7" ht="146.25" customHeight="1" x14ac:dyDescent="0.35">
      <c r="A11" s="14" t="s">
        <v>21</v>
      </c>
    </row>
    <row r="16" spans="1:7" x14ac:dyDescent="0.35">
      <c r="A16" s="15"/>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63F97-2F0D-4E1F-97BC-DA38C631DB65}">
  <dimension ref="A1:I13"/>
  <sheetViews>
    <sheetView tabSelected="1" workbookViewId="0">
      <selection activeCell="D17" sqref="D17"/>
    </sheetView>
  </sheetViews>
  <sheetFormatPr defaultRowHeight="14.5" x14ac:dyDescent="0.35"/>
  <cols>
    <col min="1" max="1" width="17.54296875" bestFit="1" customWidth="1"/>
    <col min="2" max="2" width="28.54296875" bestFit="1" customWidth="1"/>
    <col min="3" max="3" width="13.26953125" customWidth="1"/>
    <col min="4" max="4" width="15.7265625" customWidth="1"/>
    <col min="5" max="5" width="16.81640625" style="10" customWidth="1"/>
    <col min="6" max="6" width="15.26953125" customWidth="1"/>
    <col min="7" max="7" width="16.453125" style="10" customWidth="1"/>
    <col min="8" max="8" width="14.453125" bestFit="1" customWidth="1"/>
    <col min="9" max="9" width="16.1796875" customWidth="1"/>
  </cols>
  <sheetData>
    <row r="1" spans="1:9" s="16" customFormat="1" ht="21.5" thickBot="1" x14ac:dyDescent="0.55000000000000004">
      <c r="A1" s="27" t="s">
        <v>11</v>
      </c>
      <c r="B1" s="27"/>
      <c r="C1" s="27"/>
      <c r="D1" s="27"/>
      <c r="E1" s="27"/>
      <c r="F1" s="27"/>
      <c r="G1" s="27"/>
      <c r="H1" s="27"/>
      <c r="I1" s="27"/>
    </row>
    <row r="2" spans="1:9" x14ac:dyDescent="0.35">
      <c r="A2" s="1"/>
      <c r="B2" s="1"/>
      <c r="C2" s="1"/>
      <c r="D2" s="1"/>
      <c r="E2" s="28" t="s">
        <v>22</v>
      </c>
      <c r="F2" s="29"/>
      <c r="G2" s="11" t="s">
        <v>8</v>
      </c>
      <c r="H2" s="30" t="s">
        <v>9</v>
      </c>
      <c r="I2" s="31"/>
    </row>
    <row r="3" spans="1:9" ht="75.650000000000006" customHeight="1" thickBot="1" x14ac:dyDescent="0.4">
      <c r="A3" s="2" t="s">
        <v>0</v>
      </c>
      <c r="B3" s="2" t="s">
        <v>1</v>
      </c>
      <c r="C3" s="2" t="s">
        <v>2</v>
      </c>
      <c r="D3" s="3" t="s">
        <v>3</v>
      </c>
      <c r="E3" s="9" t="s">
        <v>4</v>
      </c>
      <c r="F3" s="4" t="s">
        <v>5</v>
      </c>
      <c r="G3" s="12" t="s">
        <v>6</v>
      </c>
      <c r="H3" s="5" t="s">
        <v>10</v>
      </c>
      <c r="I3" s="6" t="s">
        <v>7</v>
      </c>
    </row>
    <row r="4" spans="1:9" s="16" customFormat="1" x14ac:dyDescent="0.35">
      <c r="A4" s="18" t="s">
        <v>18</v>
      </c>
      <c r="B4" s="18" t="s">
        <v>19</v>
      </c>
      <c r="C4" s="19">
        <v>44835</v>
      </c>
      <c r="D4" s="19">
        <v>45199</v>
      </c>
      <c r="E4" s="20">
        <v>64000</v>
      </c>
      <c r="F4" s="21">
        <f t="shared" ref="F4:F8" si="0">ROUNDUP(($E4/0.8)*0.2,2)</f>
        <v>16000</v>
      </c>
      <c r="G4" s="20">
        <v>5000</v>
      </c>
      <c r="H4" s="21">
        <f t="shared" ref="H4:H8" si="1">F4-G4</f>
        <v>11000</v>
      </c>
      <c r="I4" s="17">
        <f t="shared" ref="I4:I8" si="2">H4/E4</f>
        <v>0.171875</v>
      </c>
    </row>
    <row r="5" spans="1:9" s="16" customFormat="1" x14ac:dyDescent="0.35">
      <c r="A5" s="22"/>
      <c r="B5" s="22"/>
      <c r="C5" s="22"/>
      <c r="D5" s="22"/>
      <c r="E5" s="23"/>
      <c r="F5" s="24">
        <f t="shared" si="0"/>
        <v>0</v>
      </c>
      <c r="G5" s="23"/>
      <c r="H5" s="24">
        <f t="shared" si="1"/>
        <v>0</v>
      </c>
      <c r="I5" s="25" t="e">
        <f t="shared" si="2"/>
        <v>#DIV/0!</v>
      </c>
    </row>
    <row r="6" spans="1:9" s="16" customFormat="1" x14ac:dyDescent="0.35">
      <c r="A6" s="22"/>
      <c r="B6" s="22"/>
      <c r="C6" s="26"/>
      <c r="D6" s="26"/>
      <c r="E6" s="23"/>
      <c r="F6" s="24">
        <f t="shared" si="0"/>
        <v>0</v>
      </c>
      <c r="G6" s="23"/>
      <c r="H6" s="24">
        <f t="shared" si="1"/>
        <v>0</v>
      </c>
      <c r="I6" s="25" t="e">
        <f t="shared" si="2"/>
        <v>#DIV/0!</v>
      </c>
    </row>
    <row r="7" spans="1:9" s="16" customFormat="1" x14ac:dyDescent="0.35">
      <c r="A7" s="22"/>
      <c r="B7" s="22"/>
      <c r="C7" s="22"/>
      <c r="D7" s="22"/>
      <c r="E7" s="23"/>
      <c r="F7" s="24">
        <f t="shared" si="0"/>
        <v>0</v>
      </c>
      <c r="G7" s="23"/>
      <c r="H7" s="24">
        <f t="shared" si="1"/>
        <v>0</v>
      </c>
      <c r="I7" s="25" t="e">
        <f t="shared" si="2"/>
        <v>#DIV/0!</v>
      </c>
    </row>
    <row r="8" spans="1:9" s="16" customFormat="1" x14ac:dyDescent="0.35">
      <c r="A8" s="22"/>
      <c r="B8" s="22"/>
      <c r="C8" s="22"/>
      <c r="D8" s="22"/>
      <c r="E8" s="23"/>
      <c r="F8" s="24">
        <f t="shared" si="0"/>
        <v>0</v>
      </c>
      <c r="G8" s="23"/>
      <c r="H8" s="24">
        <f t="shared" si="1"/>
        <v>0</v>
      </c>
      <c r="I8" s="25" t="e">
        <f t="shared" si="2"/>
        <v>#DIV/0!</v>
      </c>
    </row>
    <row r="13" spans="1:9" x14ac:dyDescent="0.35">
      <c r="A13" t="s">
        <v>23</v>
      </c>
    </row>
  </sheetData>
  <mergeCells count="3">
    <mergeCell ref="A1:I1"/>
    <mergeCell ref="E2:F2"/>
    <mergeCell ref="H2:I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CEF0F-B66A-4EA6-A351-87F221130C34}">
  <dimension ref="A1:I15"/>
  <sheetViews>
    <sheetView zoomScaleNormal="100" workbookViewId="0">
      <selection activeCell="C17" sqref="C17"/>
    </sheetView>
  </sheetViews>
  <sheetFormatPr defaultRowHeight="14.5" x14ac:dyDescent="0.35"/>
  <cols>
    <col min="1" max="1" width="17.54296875" bestFit="1" customWidth="1"/>
    <col min="2" max="2" width="28.54296875" bestFit="1" customWidth="1"/>
    <col min="3" max="3" width="13.26953125" customWidth="1"/>
    <col min="4" max="4" width="15.7265625" customWidth="1"/>
    <col min="5" max="5" width="16.81640625" style="10" customWidth="1"/>
    <col min="6" max="6" width="15.26953125" customWidth="1"/>
    <col min="7" max="7" width="16.453125" style="10" customWidth="1"/>
    <col min="8" max="8" width="14.453125" bestFit="1" customWidth="1"/>
    <col min="9" max="9" width="16.1796875" customWidth="1"/>
  </cols>
  <sheetData>
    <row r="1" spans="1:9" s="16" customFormat="1" ht="21.5" thickBot="1" x14ac:dyDescent="0.55000000000000004">
      <c r="A1" s="27" t="s">
        <v>11</v>
      </c>
      <c r="B1" s="27"/>
      <c r="C1" s="27"/>
      <c r="D1" s="27"/>
      <c r="E1" s="27"/>
      <c r="F1" s="27"/>
      <c r="G1" s="27"/>
      <c r="H1" s="27"/>
      <c r="I1" s="27"/>
    </row>
    <row r="2" spans="1:9" x14ac:dyDescent="0.35">
      <c r="A2" s="1"/>
      <c r="B2" s="1"/>
      <c r="C2" s="1"/>
      <c r="D2" s="1"/>
      <c r="E2" s="28" t="s">
        <v>22</v>
      </c>
      <c r="F2" s="29"/>
      <c r="G2" s="11" t="s">
        <v>8</v>
      </c>
      <c r="H2" s="30" t="s">
        <v>9</v>
      </c>
      <c r="I2" s="31"/>
    </row>
    <row r="3" spans="1:9" ht="75.650000000000006" customHeight="1" thickBot="1" x14ac:dyDescent="0.4">
      <c r="A3" s="2" t="s">
        <v>0</v>
      </c>
      <c r="B3" s="2" t="s">
        <v>1</v>
      </c>
      <c r="C3" s="2" t="s">
        <v>2</v>
      </c>
      <c r="D3" s="3" t="s">
        <v>3</v>
      </c>
      <c r="E3" s="9" t="s">
        <v>4</v>
      </c>
      <c r="F3" s="4" t="s">
        <v>5</v>
      </c>
      <c r="G3" s="12" t="s">
        <v>6</v>
      </c>
      <c r="H3" s="5" t="s">
        <v>10</v>
      </c>
      <c r="I3" s="6" t="s">
        <v>7</v>
      </c>
    </row>
    <row r="4" spans="1:9" s="16" customFormat="1" x14ac:dyDescent="0.35">
      <c r="A4" s="18" t="s">
        <v>18</v>
      </c>
      <c r="B4" s="18" t="s">
        <v>19</v>
      </c>
      <c r="C4" s="19">
        <v>44835</v>
      </c>
      <c r="D4" s="19">
        <v>45199</v>
      </c>
      <c r="E4" s="20">
        <v>64000</v>
      </c>
      <c r="F4" s="21">
        <f t="shared" ref="F4:F8" si="0">ROUNDUP(($E4/0.8)*0.2,2)</f>
        <v>16000</v>
      </c>
      <c r="G4" s="20">
        <v>5000</v>
      </c>
      <c r="H4" s="21">
        <f t="shared" ref="H4" si="1">F4-G4</f>
        <v>11000</v>
      </c>
      <c r="I4" s="17">
        <f t="shared" ref="I4" si="2">H4/E4</f>
        <v>0.171875</v>
      </c>
    </row>
    <row r="5" spans="1:9" s="16" customFormat="1" x14ac:dyDescent="0.35">
      <c r="A5" s="22"/>
      <c r="B5" s="22"/>
      <c r="C5" s="22"/>
      <c r="D5" s="22"/>
      <c r="E5" s="23"/>
      <c r="F5" s="24">
        <f t="shared" si="0"/>
        <v>0</v>
      </c>
      <c r="G5" s="23"/>
      <c r="H5" s="24">
        <f t="shared" ref="H5:H7" si="3">F5-G5</f>
        <v>0</v>
      </c>
      <c r="I5" s="25" t="e">
        <f t="shared" ref="I5:I7" si="4">H5/E5</f>
        <v>#DIV/0!</v>
      </c>
    </row>
    <row r="6" spans="1:9" s="16" customFormat="1" x14ac:dyDescent="0.35">
      <c r="A6" s="22"/>
      <c r="B6" s="22"/>
      <c r="C6" s="26"/>
      <c r="D6" s="26"/>
      <c r="E6" s="23"/>
      <c r="F6" s="24">
        <f t="shared" si="0"/>
        <v>0</v>
      </c>
      <c r="G6" s="23"/>
      <c r="H6" s="24">
        <f t="shared" ref="H6" si="5">F6-G6</f>
        <v>0</v>
      </c>
      <c r="I6" s="25" t="e">
        <f t="shared" si="4"/>
        <v>#DIV/0!</v>
      </c>
    </row>
    <row r="7" spans="1:9" s="16" customFormat="1" x14ac:dyDescent="0.35">
      <c r="A7" s="22"/>
      <c r="B7" s="22"/>
      <c r="C7" s="22"/>
      <c r="D7" s="22"/>
      <c r="E7" s="23"/>
      <c r="F7" s="24">
        <f t="shared" si="0"/>
        <v>0</v>
      </c>
      <c r="G7" s="23"/>
      <c r="H7" s="24">
        <f t="shared" si="3"/>
        <v>0</v>
      </c>
      <c r="I7" s="25" t="e">
        <f t="shared" si="4"/>
        <v>#DIV/0!</v>
      </c>
    </row>
    <row r="8" spans="1:9" x14ac:dyDescent="0.35">
      <c r="A8" s="22"/>
      <c r="B8" s="22"/>
      <c r="C8" s="22"/>
      <c r="D8" s="22"/>
      <c r="E8" s="23"/>
      <c r="F8" s="24">
        <f t="shared" si="0"/>
        <v>0</v>
      </c>
      <c r="G8" s="23"/>
      <c r="H8" s="24">
        <f t="shared" ref="H8" si="6">F8-G8</f>
        <v>0</v>
      </c>
      <c r="I8" s="25" t="e">
        <f t="shared" ref="I8" si="7">H8/E8</f>
        <v>#DIV/0!</v>
      </c>
    </row>
    <row r="9" spans="1:9" x14ac:dyDescent="0.35">
      <c r="A9" s="22"/>
      <c r="B9" s="22"/>
      <c r="C9" s="22"/>
      <c r="D9" s="22"/>
      <c r="E9" s="23"/>
      <c r="F9" s="24"/>
      <c r="G9" s="23"/>
      <c r="H9" s="24"/>
      <c r="I9" s="25"/>
    </row>
    <row r="10" spans="1:9" x14ac:dyDescent="0.35">
      <c r="A10" s="22"/>
      <c r="B10" s="22"/>
      <c r="C10" s="22"/>
      <c r="D10" s="22"/>
      <c r="E10" s="23"/>
      <c r="F10" s="24"/>
      <c r="G10" s="23"/>
      <c r="H10" s="24"/>
      <c r="I10" s="25"/>
    </row>
    <row r="11" spans="1:9" x14ac:dyDescent="0.35">
      <c r="A11" s="22"/>
      <c r="B11" s="22"/>
      <c r="C11" s="22"/>
      <c r="D11" s="22"/>
      <c r="E11" s="23"/>
      <c r="F11" s="24"/>
      <c r="G11" s="23"/>
      <c r="H11" s="24"/>
      <c r="I11" s="25"/>
    </row>
    <row r="12" spans="1:9" x14ac:dyDescent="0.35">
      <c r="A12" s="22"/>
      <c r="B12" s="22"/>
      <c r="C12" s="22"/>
      <c r="D12" s="22"/>
      <c r="E12" s="23"/>
      <c r="F12" s="24"/>
      <c r="G12" s="23"/>
      <c r="H12" s="24"/>
      <c r="I12" s="25"/>
    </row>
    <row r="13" spans="1:9" x14ac:dyDescent="0.35">
      <c r="A13" s="22"/>
      <c r="B13" s="22"/>
      <c r="C13" s="22"/>
      <c r="D13" s="22"/>
      <c r="E13" s="23"/>
      <c r="F13" s="24"/>
      <c r="G13" s="23"/>
      <c r="H13" s="24"/>
      <c r="I13" s="25"/>
    </row>
    <row r="14" spans="1:9" x14ac:dyDescent="0.35">
      <c r="A14" s="22"/>
      <c r="B14" s="22"/>
      <c r="C14" s="22"/>
      <c r="D14" s="22"/>
      <c r="E14" s="23"/>
      <c r="F14" s="24"/>
      <c r="G14" s="23"/>
      <c r="H14" s="24"/>
      <c r="I14" s="25"/>
    </row>
    <row r="15" spans="1:9" x14ac:dyDescent="0.35">
      <c r="A15" s="22"/>
      <c r="B15" s="22"/>
      <c r="C15" s="22"/>
      <c r="D15" s="22"/>
      <c r="E15" s="23"/>
      <c r="F15" s="24"/>
      <c r="G15" s="23"/>
      <c r="H15" s="24"/>
      <c r="I15" s="25"/>
    </row>
  </sheetData>
  <mergeCells count="3">
    <mergeCell ref="A1:I1"/>
    <mergeCell ref="E2:F2"/>
    <mergeCell ref="H2:I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7CFDD-A298-42AC-9B6A-139F99AA3CF4}">
  <dimension ref="A1:I11"/>
  <sheetViews>
    <sheetView workbookViewId="0">
      <selection activeCell="B13" sqref="B13"/>
    </sheetView>
  </sheetViews>
  <sheetFormatPr defaultRowHeight="14.5" x14ac:dyDescent="0.35"/>
  <cols>
    <col min="1" max="1" width="17.54296875" bestFit="1" customWidth="1"/>
    <col min="2" max="2" width="28.54296875" bestFit="1" customWidth="1"/>
    <col min="3" max="3" width="13.26953125" customWidth="1"/>
    <col min="4" max="4" width="15.7265625" customWidth="1"/>
    <col min="5" max="5" width="16.81640625" style="10" customWidth="1"/>
    <col min="6" max="6" width="15.26953125" customWidth="1"/>
    <col min="7" max="7" width="16.453125" style="10" customWidth="1"/>
    <col min="8" max="8" width="14.453125" bestFit="1" customWidth="1"/>
    <col min="9" max="9" width="16.1796875" customWidth="1"/>
  </cols>
  <sheetData>
    <row r="1" spans="1:9" s="16" customFormat="1" ht="21.5" thickBot="1" x14ac:dyDescent="0.55000000000000004">
      <c r="A1" s="27" t="s">
        <v>11</v>
      </c>
      <c r="B1" s="27"/>
      <c r="C1" s="27"/>
      <c r="D1" s="27"/>
      <c r="E1" s="27"/>
      <c r="F1" s="27"/>
      <c r="G1" s="27"/>
      <c r="H1" s="27"/>
      <c r="I1" s="27"/>
    </row>
    <row r="2" spans="1:9" x14ac:dyDescent="0.35">
      <c r="A2" s="1"/>
      <c r="B2" s="1"/>
      <c r="C2" s="1"/>
      <c r="D2" s="1"/>
      <c r="E2" s="28" t="s">
        <v>22</v>
      </c>
      <c r="F2" s="29"/>
      <c r="G2" s="11" t="s">
        <v>8</v>
      </c>
      <c r="H2" s="30" t="s">
        <v>9</v>
      </c>
      <c r="I2" s="31"/>
    </row>
    <row r="3" spans="1:9" ht="75.650000000000006" customHeight="1" thickBot="1" x14ac:dyDescent="0.4">
      <c r="A3" s="2" t="s">
        <v>0</v>
      </c>
      <c r="B3" s="2" t="s">
        <v>1</v>
      </c>
      <c r="C3" s="2" t="s">
        <v>2</v>
      </c>
      <c r="D3" s="3" t="s">
        <v>3</v>
      </c>
      <c r="E3" s="9" t="s">
        <v>4</v>
      </c>
      <c r="F3" s="4" t="s">
        <v>5</v>
      </c>
      <c r="G3" s="12" t="s">
        <v>6</v>
      </c>
      <c r="H3" s="5" t="s">
        <v>10</v>
      </c>
      <c r="I3" s="6" t="s">
        <v>7</v>
      </c>
    </row>
    <row r="4" spans="1:9" s="16" customFormat="1" x14ac:dyDescent="0.35">
      <c r="A4" s="18" t="s">
        <v>18</v>
      </c>
      <c r="B4" s="18" t="s">
        <v>19</v>
      </c>
      <c r="C4" s="19">
        <v>44835</v>
      </c>
      <c r="D4" s="19">
        <v>45199</v>
      </c>
      <c r="E4" s="20">
        <v>64000</v>
      </c>
      <c r="F4" s="21">
        <f t="shared" ref="F4:F8" si="0">ROUNDUP(($E4/0.8)*0.2,2)</f>
        <v>16000</v>
      </c>
      <c r="G4" s="20">
        <v>5000</v>
      </c>
      <c r="H4" s="21">
        <f t="shared" ref="H4:H6" si="1">F4-G4</f>
        <v>11000</v>
      </c>
      <c r="I4" s="17">
        <f t="shared" ref="I4:I6" si="2">H4/E4</f>
        <v>0.171875</v>
      </c>
    </row>
    <row r="5" spans="1:9" s="16" customFormat="1" x14ac:dyDescent="0.35">
      <c r="A5" s="22"/>
      <c r="B5" s="22"/>
      <c r="C5" s="22"/>
      <c r="D5" s="22"/>
      <c r="E5" s="23"/>
      <c r="F5" s="24">
        <f t="shared" si="0"/>
        <v>0</v>
      </c>
      <c r="G5" s="23"/>
      <c r="H5" s="24">
        <f t="shared" si="1"/>
        <v>0</v>
      </c>
      <c r="I5" s="25" t="e">
        <f t="shared" si="2"/>
        <v>#DIV/0!</v>
      </c>
    </row>
    <row r="6" spans="1:9" s="16" customFormat="1" x14ac:dyDescent="0.35">
      <c r="A6" s="22"/>
      <c r="B6" s="22"/>
      <c r="C6" s="22"/>
      <c r="D6" s="22"/>
      <c r="E6" s="23"/>
      <c r="F6" s="24">
        <f t="shared" si="0"/>
        <v>0</v>
      </c>
      <c r="G6" s="23"/>
      <c r="H6" s="24">
        <f t="shared" si="1"/>
        <v>0</v>
      </c>
      <c r="I6" s="25" t="e">
        <f t="shared" si="2"/>
        <v>#DIV/0!</v>
      </c>
    </row>
    <row r="7" spans="1:9" s="16" customFormat="1" x14ac:dyDescent="0.35">
      <c r="A7" s="22"/>
      <c r="B7" s="22"/>
      <c r="C7" s="22"/>
      <c r="D7" s="22"/>
      <c r="E7" s="23"/>
      <c r="F7" s="24">
        <f t="shared" si="0"/>
        <v>0</v>
      </c>
      <c r="G7" s="23"/>
      <c r="H7" s="24">
        <f t="shared" ref="H7:H8" si="3">F7-G7</f>
        <v>0</v>
      </c>
      <c r="I7" s="25" t="e">
        <f t="shared" ref="I7:I8" si="4">H7/E7</f>
        <v>#DIV/0!</v>
      </c>
    </row>
    <row r="8" spans="1:9" s="16" customFormat="1" x14ac:dyDescent="0.35">
      <c r="A8" s="22"/>
      <c r="B8" s="22"/>
      <c r="C8" s="22"/>
      <c r="D8" s="22"/>
      <c r="E8" s="23"/>
      <c r="F8" s="24">
        <f t="shared" si="0"/>
        <v>0</v>
      </c>
      <c r="G8" s="23"/>
      <c r="H8" s="24">
        <f t="shared" si="3"/>
        <v>0</v>
      </c>
      <c r="I8" s="25" t="e">
        <f t="shared" si="4"/>
        <v>#DIV/0!</v>
      </c>
    </row>
    <row r="11" spans="1:9" x14ac:dyDescent="0.35">
      <c r="A11" t="s">
        <v>23</v>
      </c>
    </row>
  </sheetData>
  <mergeCells count="3">
    <mergeCell ref="A1:I1"/>
    <mergeCell ref="E2:F2"/>
    <mergeCell ref="H2:I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F8034-7BBF-410E-9134-BE69D6D5A079}">
  <dimension ref="A1:I13"/>
  <sheetViews>
    <sheetView workbookViewId="0">
      <selection activeCell="E15" sqref="E15"/>
    </sheetView>
  </sheetViews>
  <sheetFormatPr defaultRowHeight="14.5" x14ac:dyDescent="0.35"/>
  <cols>
    <col min="1" max="1" width="17.54296875" bestFit="1" customWidth="1"/>
    <col min="2" max="2" width="28.54296875" bestFit="1" customWidth="1"/>
    <col min="3" max="3" width="13.26953125" customWidth="1"/>
    <col min="4" max="4" width="15.7265625" customWidth="1"/>
    <col min="5" max="5" width="16.81640625" style="10" customWidth="1"/>
    <col min="6" max="6" width="15.26953125" customWidth="1"/>
    <col min="7" max="7" width="16.453125" style="10" customWidth="1"/>
    <col min="8" max="8" width="14.453125" bestFit="1" customWidth="1"/>
    <col min="9" max="9" width="16.1796875" customWidth="1"/>
  </cols>
  <sheetData>
    <row r="1" spans="1:9" s="16" customFormat="1" ht="21.5" thickBot="1" x14ac:dyDescent="0.55000000000000004">
      <c r="A1" s="27" t="s">
        <v>11</v>
      </c>
      <c r="B1" s="27"/>
      <c r="C1" s="27"/>
      <c r="D1" s="27"/>
      <c r="E1" s="27"/>
      <c r="F1" s="27"/>
      <c r="G1" s="27"/>
      <c r="H1" s="27"/>
      <c r="I1" s="27"/>
    </row>
    <row r="2" spans="1:9" x14ac:dyDescent="0.35">
      <c r="A2" s="1"/>
      <c r="B2" s="1"/>
      <c r="C2" s="1"/>
      <c r="D2" s="1"/>
      <c r="E2" s="28" t="s">
        <v>22</v>
      </c>
      <c r="F2" s="29"/>
      <c r="G2" s="11" t="s">
        <v>8</v>
      </c>
      <c r="H2" s="30" t="s">
        <v>9</v>
      </c>
      <c r="I2" s="31"/>
    </row>
    <row r="3" spans="1:9" ht="75.650000000000006" customHeight="1" thickBot="1" x14ac:dyDescent="0.4">
      <c r="A3" s="2" t="s">
        <v>0</v>
      </c>
      <c r="B3" s="2" t="s">
        <v>1</v>
      </c>
      <c r="C3" s="2" t="s">
        <v>2</v>
      </c>
      <c r="D3" s="3" t="s">
        <v>3</v>
      </c>
      <c r="E3" s="9" t="s">
        <v>4</v>
      </c>
      <c r="F3" s="4" t="s">
        <v>5</v>
      </c>
      <c r="G3" s="12" t="s">
        <v>6</v>
      </c>
      <c r="H3" s="5" t="s">
        <v>10</v>
      </c>
      <c r="I3" s="6" t="s">
        <v>7</v>
      </c>
    </row>
    <row r="4" spans="1:9" s="16" customFormat="1" x14ac:dyDescent="0.35">
      <c r="A4" s="18" t="s">
        <v>18</v>
      </c>
      <c r="B4" s="18" t="s">
        <v>19</v>
      </c>
      <c r="C4" s="19">
        <v>44835</v>
      </c>
      <c r="D4" s="19">
        <v>45199</v>
      </c>
      <c r="E4" s="20">
        <v>64000</v>
      </c>
      <c r="F4" s="21">
        <f t="shared" ref="F4:F8" si="0">ROUNDUP(($E4/0.8)*0.2,2)</f>
        <v>16000</v>
      </c>
      <c r="G4" s="20">
        <v>5000</v>
      </c>
      <c r="H4" s="21">
        <f t="shared" ref="H4:H8" si="1">F4-G4</f>
        <v>11000</v>
      </c>
      <c r="I4" s="17">
        <f t="shared" ref="I4:I8" si="2">H4/E4</f>
        <v>0.171875</v>
      </c>
    </row>
    <row r="5" spans="1:9" s="16" customFormat="1" x14ac:dyDescent="0.35">
      <c r="A5" s="22"/>
      <c r="B5" s="22"/>
      <c r="C5" s="26"/>
      <c r="D5" s="26"/>
      <c r="E5" s="23"/>
      <c r="F5" s="24">
        <f t="shared" si="0"/>
        <v>0</v>
      </c>
      <c r="G5" s="23"/>
      <c r="H5" s="24">
        <f t="shared" si="1"/>
        <v>0</v>
      </c>
      <c r="I5" s="25" t="e">
        <f t="shared" si="2"/>
        <v>#DIV/0!</v>
      </c>
    </row>
    <row r="6" spans="1:9" s="16" customFormat="1" x14ac:dyDescent="0.35">
      <c r="A6" s="22"/>
      <c r="B6" s="22"/>
      <c r="C6" s="26"/>
      <c r="D6" s="26"/>
      <c r="E6" s="23"/>
      <c r="F6" s="24">
        <f t="shared" si="0"/>
        <v>0</v>
      </c>
      <c r="G6" s="23"/>
      <c r="H6" s="24">
        <f t="shared" si="1"/>
        <v>0</v>
      </c>
      <c r="I6" s="25" t="e">
        <f t="shared" si="2"/>
        <v>#DIV/0!</v>
      </c>
    </row>
    <row r="7" spans="1:9" s="16" customFormat="1" x14ac:dyDescent="0.35">
      <c r="A7" s="22"/>
      <c r="B7" s="22"/>
      <c r="C7" s="22"/>
      <c r="D7" s="22"/>
      <c r="E7" s="23"/>
      <c r="F7" s="24">
        <f t="shared" si="0"/>
        <v>0</v>
      </c>
      <c r="G7" s="23"/>
      <c r="H7" s="24">
        <f t="shared" si="1"/>
        <v>0</v>
      </c>
      <c r="I7" s="25" t="e">
        <f t="shared" si="2"/>
        <v>#DIV/0!</v>
      </c>
    </row>
    <row r="8" spans="1:9" s="16" customFormat="1" x14ac:dyDescent="0.35">
      <c r="A8" s="22"/>
      <c r="B8" s="22"/>
      <c r="C8" s="22"/>
      <c r="D8" s="22"/>
      <c r="E8" s="23"/>
      <c r="F8" s="24">
        <f t="shared" si="0"/>
        <v>0</v>
      </c>
      <c r="G8" s="23"/>
      <c r="H8" s="24">
        <f t="shared" si="1"/>
        <v>0</v>
      </c>
      <c r="I8" s="25" t="e">
        <f t="shared" si="2"/>
        <v>#DIV/0!</v>
      </c>
    </row>
    <row r="13" spans="1:9" x14ac:dyDescent="0.35">
      <c r="A13" t="s">
        <v>23</v>
      </c>
    </row>
  </sheetData>
  <mergeCells count="3">
    <mergeCell ref="A1:I1"/>
    <mergeCell ref="E2:F2"/>
    <mergeCell ref="H2:I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CD7AE-1C74-46C1-990F-5AE2A982EF4D}">
  <dimension ref="A1:I13"/>
  <sheetViews>
    <sheetView workbookViewId="0">
      <selection activeCell="E14" sqref="E14"/>
    </sheetView>
  </sheetViews>
  <sheetFormatPr defaultRowHeight="14.5" x14ac:dyDescent="0.35"/>
  <cols>
    <col min="1" max="1" width="17.54296875" bestFit="1" customWidth="1"/>
    <col min="2" max="2" width="28.54296875" bestFit="1" customWidth="1"/>
    <col min="3" max="3" width="13.26953125" customWidth="1"/>
    <col min="4" max="4" width="15.7265625" customWidth="1"/>
    <col min="5" max="5" width="16.81640625" style="10" customWidth="1"/>
    <col min="6" max="6" width="15.26953125" customWidth="1"/>
    <col min="7" max="7" width="16.453125" style="10" customWidth="1"/>
    <col min="8" max="8" width="14.453125" bestFit="1" customWidth="1"/>
    <col min="9" max="9" width="16.1796875" customWidth="1"/>
  </cols>
  <sheetData>
    <row r="1" spans="1:9" s="16" customFormat="1" ht="21.5" thickBot="1" x14ac:dyDescent="0.55000000000000004">
      <c r="A1" s="27" t="s">
        <v>11</v>
      </c>
      <c r="B1" s="27"/>
      <c r="C1" s="27"/>
      <c r="D1" s="27"/>
      <c r="E1" s="27"/>
      <c r="F1" s="27"/>
      <c r="G1" s="27"/>
      <c r="H1" s="27"/>
      <c r="I1" s="27"/>
    </row>
    <row r="2" spans="1:9" x14ac:dyDescent="0.35">
      <c r="A2" s="1"/>
      <c r="B2" s="1"/>
      <c r="C2" s="1"/>
      <c r="D2" s="1"/>
      <c r="E2" s="28" t="s">
        <v>22</v>
      </c>
      <c r="F2" s="29"/>
      <c r="G2" s="11" t="s">
        <v>8</v>
      </c>
      <c r="H2" s="30" t="s">
        <v>9</v>
      </c>
      <c r="I2" s="31"/>
    </row>
    <row r="3" spans="1:9" ht="75.650000000000006" customHeight="1" thickBot="1" x14ac:dyDescent="0.4">
      <c r="A3" s="2" t="s">
        <v>0</v>
      </c>
      <c r="B3" s="2" t="s">
        <v>1</v>
      </c>
      <c r="C3" s="2" t="s">
        <v>2</v>
      </c>
      <c r="D3" s="3" t="s">
        <v>3</v>
      </c>
      <c r="E3" s="9" t="s">
        <v>4</v>
      </c>
      <c r="F3" s="4" t="s">
        <v>5</v>
      </c>
      <c r="G3" s="12" t="s">
        <v>6</v>
      </c>
      <c r="H3" s="5" t="s">
        <v>10</v>
      </c>
      <c r="I3" s="6" t="s">
        <v>7</v>
      </c>
    </row>
    <row r="4" spans="1:9" s="16" customFormat="1" x14ac:dyDescent="0.35">
      <c r="A4" s="18" t="s">
        <v>18</v>
      </c>
      <c r="B4" s="18" t="s">
        <v>19</v>
      </c>
      <c r="C4" s="19">
        <v>44835</v>
      </c>
      <c r="D4" s="19">
        <v>45199</v>
      </c>
      <c r="E4" s="20">
        <v>64000</v>
      </c>
      <c r="F4" s="21">
        <f t="shared" ref="F4:F8" si="0">ROUNDUP(($E4/0.8)*0.2,2)</f>
        <v>16000</v>
      </c>
      <c r="G4" s="20">
        <v>5000</v>
      </c>
      <c r="H4" s="21">
        <f t="shared" ref="H4:H8" si="1">F4-G4</f>
        <v>11000</v>
      </c>
      <c r="I4" s="17">
        <f t="shared" ref="I4:I8" si="2">H4/E4</f>
        <v>0.171875</v>
      </c>
    </row>
    <row r="5" spans="1:9" s="16" customFormat="1" x14ac:dyDescent="0.35">
      <c r="A5" s="22"/>
      <c r="B5" s="22"/>
      <c r="C5" s="22"/>
      <c r="D5" s="22"/>
      <c r="E5" s="23"/>
      <c r="F5" s="24">
        <f t="shared" si="0"/>
        <v>0</v>
      </c>
      <c r="G5" s="23"/>
      <c r="H5" s="24">
        <f t="shared" si="1"/>
        <v>0</v>
      </c>
      <c r="I5" s="25" t="e">
        <f t="shared" si="2"/>
        <v>#DIV/0!</v>
      </c>
    </row>
    <row r="6" spans="1:9" s="16" customFormat="1" x14ac:dyDescent="0.35">
      <c r="A6" s="22"/>
      <c r="B6" s="22"/>
      <c r="C6" s="26"/>
      <c r="D6" s="26"/>
      <c r="E6" s="23"/>
      <c r="F6" s="24">
        <f t="shared" si="0"/>
        <v>0</v>
      </c>
      <c r="G6" s="23"/>
      <c r="H6" s="24">
        <f t="shared" si="1"/>
        <v>0</v>
      </c>
      <c r="I6" s="25" t="e">
        <f t="shared" si="2"/>
        <v>#DIV/0!</v>
      </c>
    </row>
    <row r="7" spans="1:9" s="16" customFormat="1" x14ac:dyDescent="0.35">
      <c r="A7" s="22"/>
      <c r="B7" s="22"/>
      <c r="C7" s="22"/>
      <c r="D7" s="22"/>
      <c r="E7" s="23"/>
      <c r="F7" s="24">
        <f t="shared" si="0"/>
        <v>0</v>
      </c>
      <c r="G7" s="23"/>
      <c r="H7" s="24">
        <f t="shared" si="1"/>
        <v>0</v>
      </c>
      <c r="I7" s="25" t="e">
        <f t="shared" si="2"/>
        <v>#DIV/0!</v>
      </c>
    </row>
    <row r="8" spans="1:9" s="16" customFormat="1" x14ac:dyDescent="0.35">
      <c r="A8" s="22"/>
      <c r="B8" s="22"/>
      <c r="C8" s="22"/>
      <c r="D8" s="22"/>
      <c r="E8" s="23"/>
      <c r="F8" s="24">
        <f t="shared" si="0"/>
        <v>0</v>
      </c>
      <c r="G8" s="23"/>
      <c r="H8" s="24">
        <f t="shared" si="1"/>
        <v>0</v>
      </c>
      <c r="I8" s="25" t="e">
        <f t="shared" si="2"/>
        <v>#DIV/0!</v>
      </c>
    </row>
    <row r="13" spans="1:9" x14ac:dyDescent="0.35">
      <c r="A13" t="s">
        <v>23</v>
      </c>
    </row>
  </sheetData>
  <mergeCells count="3">
    <mergeCell ref="A1:I1"/>
    <mergeCell ref="E2:F2"/>
    <mergeCell ref="H2:I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26609-FDF8-4B88-A479-BBEFB9B460DA}">
  <dimension ref="A1:I13"/>
  <sheetViews>
    <sheetView workbookViewId="0">
      <selection activeCell="B8" sqref="B5:B8"/>
    </sheetView>
  </sheetViews>
  <sheetFormatPr defaultRowHeight="14.5" x14ac:dyDescent="0.35"/>
  <cols>
    <col min="1" max="1" width="17.54296875" bestFit="1" customWidth="1"/>
    <col min="2" max="2" width="28.54296875" bestFit="1" customWidth="1"/>
    <col min="3" max="3" width="13.26953125" customWidth="1"/>
    <col min="4" max="4" width="15.7265625" customWidth="1"/>
    <col min="5" max="5" width="16.81640625" style="10" customWidth="1"/>
    <col min="6" max="6" width="15.26953125" customWidth="1"/>
    <col min="7" max="7" width="16.453125" style="10" customWidth="1"/>
    <col min="8" max="8" width="14.453125" bestFit="1" customWidth="1"/>
    <col min="9" max="9" width="16.1796875" customWidth="1"/>
  </cols>
  <sheetData>
    <row r="1" spans="1:9" s="16" customFormat="1" ht="21.5" thickBot="1" x14ac:dyDescent="0.55000000000000004">
      <c r="A1" s="27" t="s">
        <v>11</v>
      </c>
      <c r="B1" s="27"/>
      <c r="C1" s="27"/>
      <c r="D1" s="27"/>
      <c r="E1" s="27"/>
      <c r="F1" s="27"/>
      <c r="G1" s="27"/>
      <c r="H1" s="27"/>
      <c r="I1" s="27"/>
    </row>
    <row r="2" spans="1:9" x14ac:dyDescent="0.35">
      <c r="A2" s="1"/>
      <c r="B2" s="1"/>
      <c r="C2" s="1"/>
      <c r="D2" s="1"/>
      <c r="E2" s="28" t="s">
        <v>22</v>
      </c>
      <c r="F2" s="29"/>
      <c r="G2" s="11" t="s">
        <v>8</v>
      </c>
      <c r="H2" s="30" t="s">
        <v>9</v>
      </c>
      <c r="I2" s="31"/>
    </row>
    <row r="3" spans="1:9" ht="75.650000000000006" customHeight="1" thickBot="1" x14ac:dyDescent="0.4">
      <c r="A3" s="2" t="s">
        <v>0</v>
      </c>
      <c r="B3" s="2" t="s">
        <v>1</v>
      </c>
      <c r="C3" s="2" t="s">
        <v>2</v>
      </c>
      <c r="D3" s="3" t="s">
        <v>3</v>
      </c>
      <c r="E3" s="9" t="s">
        <v>4</v>
      </c>
      <c r="F3" s="4" t="s">
        <v>5</v>
      </c>
      <c r="G3" s="12" t="s">
        <v>6</v>
      </c>
      <c r="H3" s="5" t="s">
        <v>10</v>
      </c>
      <c r="I3" s="6" t="s">
        <v>7</v>
      </c>
    </row>
    <row r="4" spans="1:9" s="16" customFormat="1" x14ac:dyDescent="0.35">
      <c r="A4" s="18" t="s">
        <v>18</v>
      </c>
      <c r="B4" s="18" t="s">
        <v>19</v>
      </c>
      <c r="C4" s="19">
        <v>44835</v>
      </c>
      <c r="D4" s="19">
        <v>45199</v>
      </c>
      <c r="E4" s="20">
        <v>64000</v>
      </c>
      <c r="F4" s="21">
        <f t="shared" ref="F4:F8" si="0">ROUNDUP(($E4/0.8)*0.2,2)</f>
        <v>16000</v>
      </c>
      <c r="G4" s="20">
        <v>5000</v>
      </c>
      <c r="H4" s="21">
        <f t="shared" ref="H4:H8" si="1">F4-G4</f>
        <v>11000</v>
      </c>
      <c r="I4" s="17">
        <f t="shared" ref="I4:I8" si="2">H4/E4</f>
        <v>0.171875</v>
      </c>
    </row>
    <row r="5" spans="1:9" s="16" customFormat="1" x14ac:dyDescent="0.35">
      <c r="A5" s="22"/>
      <c r="B5" s="22"/>
      <c r="C5" s="22"/>
      <c r="D5" s="22"/>
      <c r="E5" s="23"/>
      <c r="F5" s="24">
        <f t="shared" si="0"/>
        <v>0</v>
      </c>
      <c r="G5" s="23"/>
      <c r="H5" s="24">
        <f t="shared" si="1"/>
        <v>0</v>
      </c>
      <c r="I5" s="25" t="e">
        <f t="shared" si="2"/>
        <v>#DIV/0!</v>
      </c>
    </row>
    <row r="6" spans="1:9" s="16" customFormat="1" x14ac:dyDescent="0.35">
      <c r="A6" s="22"/>
      <c r="B6" s="22"/>
      <c r="C6" s="26"/>
      <c r="D6" s="26"/>
      <c r="E6" s="23"/>
      <c r="F6" s="24">
        <f t="shared" si="0"/>
        <v>0</v>
      </c>
      <c r="G6" s="23"/>
      <c r="H6" s="24">
        <f t="shared" si="1"/>
        <v>0</v>
      </c>
      <c r="I6" s="25" t="e">
        <f t="shared" si="2"/>
        <v>#DIV/0!</v>
      </c>
    </row>
    <row r="7" spans="1:9" s="16" customFormat="1" x14ac:dyDescent="0.35">
      <c r="A7" s="22"/>
      <c r="B7" s="22"/>
      <c r="C7" s="22"/>
      <c r="D7" s="22"/>
      <c r="E7" s="23"/>
      <c r="F7" s="24">
        <f t="shared" si="0"/>
        <v>0</v>
      </c>
      <c r="G7" s="23"/>
      <c r="H7" s="24">
        <f t="shared" si="1"/>
        <v>0</v>
      </c>
      <c r="I7" s="25" t="e">
        <f t="shared" si="2"/>
        <v>#DIV/0!</v>
      </c>
    </row>
    <row r="8" spans="1:9" s="16" customFormat="1" x14ac:dyDescent="0.35">
      <c r="A8" s="22"/>
      <c r="B8" s="22"/>
      <c r="C8" s="22"/>
      <c r="D8" s="22"/>
      <c r="E8" s="23"/>
      <c r="F8" s="24">
        <f t="shared" si="0"/>
        <v>0</v>
      </c>
      <c r="G8" s="23"/>
      <c r="H8" s="24">
        <f t="shared" si="1"/>
        <v>0</v>
      </c>
      <c r="I8" s="25" t="e">
        <f t="shared" si="2"/>
        <v>#DIV/0!</v>
      </c>
    </row>
    <row r="13" spans="1:9" x14ac:dyDescent="0.35">
      <c r="A13" t="s">
        <v>23</v>
      </c>
    </row>
  </sheetData>
  <mergeCells count="3">
    <mergeCell ref="A1:I1"/>
    <mergeCell ref="E2:F2"/>
    <mergeCell ref="H2:I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3A4E5-476B-4236-966B-5B3AD0942DED}">
  <dimension ref="A1:I13"/>
  <sheetViews>
    <sheetView workbookViewId="0">
      <selection activeCell="E21" sqref="E21"/>
    </sheetView>
  </sheetViews>
  <sheetFormatPr defaultRowHeight="14.5" x14ac:dyDescent="0.35"/>
  <cols>
    <col min="1" max="1" width="17.54296875" bestFit="1" customWidth="1"/>
    <col min="2" max="2" width="28.54296875" bestFit="1" customWidth="1"/>
    <col min="3" max="3" width="13.26953125" customWidth="1"/>
    <col min="4" max="4" width="15.7265625" customWidth="1"/>
    <col min="5" max="5" width="16.81640625" style="10" customWidth="1"/>
    <col min="6" max="6" width="15.26953125" customWidth="1"/>
    <col min="7" max="7" width="16.453125" style="10" customWidth="1"/>
    <col min="8" max="8" width="14.453125" bestFit="1" customWidth="1"/>
    <col min="9" max="9" width="16.1796875" customWidth="1"/>
  </cols>
  <sheetData>
    <row r="1" spans="1:9" s="16" customFormat="1" ht="21.5" thickBot="1" x14ac:dyDescent="0.55000000000000004">
      <c r="A1" s="27" t="s">
        <v>11</v>
      </c>
      <c r="B1" s="27"/>
      <c r="C1" s="27"/>
      <c r="D1" s="27"/>
      <c r="E1" s="27"/>
      <c r="F1" s="27"/>
      <c r="G1" s="27"/>
      <c r="H1" s="27"/>
      <c r="I1" s="27"/>
    </row>
    <row r="2" spans="1:9" x14ac:dyDescent="0.35">
      <c r="A2" s="1"/>
      <c r="B2" s="1"/>
      <c r="C2" s="1"/>
      <c r="D2" s="1"/>
      <c r="E2" s="28" t="s">
        <v>22</v>
      </c>
      <c r="F2" s="29"/>
      <c r="G2" s="11" t="s">
        <v>8</v>
      </c>
      <c r="H2" s="30" t="s">
        <v>9</v>
      </c>
      <c r="I2" s="31"/>
    </row>
    <row r="3" spans="1:9" ht="75.650000000000006" customHeight="1" thickBot="1" x14ac:dyDescent="0.4">
      <c r="A3" s="2" t="s">
        <v>0</v>
      </c>
      <c r="B3" s="2" t="s">
        <v>1</v>
      </c>
      <c r="C3" s="2" t="s">
        <v>2</v>
      </c>
      <c r="D3" s="3" t="s">
        <v>3</v>
      </c>
      <c r="E3" s="9" t="s">
        <v>4</v>
      </c>
      <c r="F3" s="4" t="s">
        <v>5</v>
      </c>
      <c r="G3" s="12" t="s">
        <v>6</v>
      </c>
      <c r="H3" s="5" t="s">
        <v>10</v>
      </c>
      <c r="I3" s="6" t="s">
        <v>7</v>
      </c>
    </row>
    <row r="4" spans="1:9" s="16" customFormat="1" x14ac:dyDescent="0.35">
      <c r="A4" s="18" t="s">
        <v>18</v>
      </c>
      <c r="B4" s="18" t="s">
        <v>19</v>
      </c>
      <c r="C4" s="19">
        <v>44835</v>
      </c>
      <c r="D4" s="19">
        <v>45199</v>
      </c>
      <c r="E4" s="20">
        <v>64000</v>
      </c>
      <c r="F4" s="21">
        <f t="shared" ref="F4:F8" si="0">ROUNDUP(($E4/0.8)*0.2,2)</f>
        <v>16000</v>
      </c>
      <c r="G4" s="20">
        <v>5000</v>
      </c>
      <c r="H4" s="21">
        <f t="shared" ref="H4:H8" si="1">F4-G4</f>
        <v>11000</v>
      </c>
      <c r="I4" s="17">
        <f t="shared" ref="I4:I8" si="2">H4/E4</f>
        <v>0.171875</v>
      </c>
    </row>
    <row r="5" spans="1:9" s="16" customFormat="1" x14ac:dyDescent="0.35">
      <c r="A5" s="22"/>
      <c r="B5" s="22"/>
      <c r="C5" s="22"/>
      <c r="D5" s="22"/>
      <c r="E5" s="23"/>
      <c r="F5" s="24">
        <f t="shared" si="0"/>
        <v>0</v>
      </c>
      <c r="G5" s="23"/>
      <c r="H5" s="24">
        <f t="shared" si="1"/>
        <v>0</v>
      </c>
      <c r="I5" s="25" t="e">
        <f t="shared" si="2"/>
        <v>#DIV/0!</v>
      </c>
    </row>
    <row r="6" spans="1:9" s="16" customFormat="1" x14ac:dyDescent="0.35">
      <c r="A6" s="22"/>
      <c r="B6" s="22"/>
      <c r="C6" s="26"/>
      <c r="D6" s="26"/>
      <c r="E6" s="23"/>
      <c r="F6" s="24">
        <f t="shared" si="0"/>
        <v>0</v>
      </c>
      <c r="G6" s="23"/>
      <c r="H6" s="24">
        <f t="shared" si="1"/>
        <v>0</v>
      </c>
      <c r="I6" s="25" t="e">
        <f t="shared" si="2"/>
        <v>#DIV/0!</v>
      </c>
    </row>
    <row r="7" spans="1:9" s="16" customFormat="1" x14ac:dyDescent="0.35">
      <c r="A7" s="22"/>
      <c r="B7" s="22"/>
      <c r="C7" s="22"/>
      <c r="D7" s="22"/>
      <c r="E7" s="23"/>
      <c r="F7" s="24">
        <f t="shared" si="0"/>
        <v>0</v>
      </c>
      <c r="G7" s="23"/>
      <c r="H7" s="24">
        <f t="shared" si="1"/>
        <v>0</v>
      </c>
      <c r="I7" s="25" t="e">
        <f t="shared" si="2"/>
        <v>#DIV/0!</v>
      </c>
    </row>
    <row r="8" spans="1:9" s="16" customFormat="1" x14ac:dyDescent="0.35">
      <c r="A8" s="22"/>
      <c r="B8" s="22"/>
      <c r="C8" s="22"/>
      <c r="D8" s="22"/>
      <c r="E8" s="23"/>
      <c r="F8" s="24">
        <f t="shared" si="0"/>
        <v>0</v>
      </c>
      <c r="G8" s="23"/>
      <c r="H8" s="24">
        <f t="shared" si="1"/>
        <v>0</v>
      </c>
      <c r="I8" s="25" t="e">
        <f t="shared" si="2"/>
        <v>#DIV/0!</v>
      </c>
    </row>
    <row r="13" spans="1:9" x14ac:dyDescent="0.35">
      <c r="A13" t="s">
        <v>23</v>
      </c>
    </row>
  </sheetData>
  <mergeCells count="3">
    <mergeCell ref="A1:I1"/>
    <mergeCell ref="E2:F2"/>
    <mergeCell ref="H2:I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37F65-63BA-4368-8938-6C40CC5B5FFF}">
  <dimension ref="A1:I13"/>
  <sheetViews>
    <sheetView workbookViewId="0">
      <selection activeCell="E14" sqref="E14"/>
    </sheetView>
  </sheetViews>
  <sheetFormatPr defaultRowHeight="14.5" x14ac:dyDescent="0.35"/>
  <cols>
    <col min="1" max="1" width="17.54296875" bestFit="1" customWidth="1"/>
    <col min="2" max="2" width="28.54296875" bestFit="1" customWidth="1"/>
    <col min="3" max="3" width="13.26953125" customWidth="1"/>
    <col min="4" max="4" width="15.7265625" customWidth="1"/>
    <col min="5" max="5" width="16.81640625" style="10" customWidth="1"/>
    <col min="6" max="6" width="15.26953125" customWidth="1"/>
    <col min="7" max="7" width="16.453125" style="10" customWidth="1"/>
    <col min="8" max="8" width="14.453125" bestFit="1" customWidth="1"/>
    <col min="9" max="9" width="16.1796875" customWidth="1"/>
  </cols>
  <sheetData>
    <row r="1" spans="1:9" s="16" customFormat="1" ht="21.5" thickBot="1" x14ac:dyDescent="0.55000000000000004">
      <c r="A1" s="27" t="s">
        <v>11</v>
      </c>
      <c r="B1" s="27"/>
      <c r="C1" s="27"/>
      <c r="D1" s="27"/>
      <c r="E1" s="27"/>
      <c r="F1" s="27"/>
      <c r="G1" s="27"/>
      <c r="H1" s="27"/>
      <c r="I1" s="27"/>
    </row>
    <row r="2" spans="1:9" x14ac:dyDescent="0.35">
      <c r="A2" s="1"/>
      <c r="B2" s="1"/>
      <c r="C2" s="1"/>
      <c r="D2" s="1"/>
      <c r="E2" s="28" t="s">
        <v>22</v>
      </c>
      <c r="F2" s="29"/>
      <c r="G2" s="11" t="s">
        <v>8</v>
      </c>
      <c r="H2" s="30" t="s">
        <v>9</v>
      </c>
      <c r="I2" s="31"/>
    </row>
    <row r="3" spans="1:9" ht="75.650000000000006" customHeight="1" thickBot="1" x14ac:dyDescent="0.4">
      <c r="A3" s="2" t="s">
        <v>0</v>
      </c>
      <c r="B3" s="2" t="s">
        <v>1</v>
      </c>
      <c r="C3" s="2" t="s">
        <v>2</v>
      </c>
      <c r="D3" s="3" t="s">
        <v>3</v>
      </c>
      <c r="E3" s="9" t="s">
        <v>4</v>
      </c>
      <c r="F3" s="4" t="s">
        <v>5</v>
      </c>
      <c r="G3" s="12" t="s">
        <v>6</v>
      </c>
      <c r="H3" s="5" t="s">
        <v>10</v>
      </c>
      <c r="I3" s="6" t="s">
        <v>7</v>
      </c>
    </row>
    <row r="4" spans="1:9" s="16" customFormat="1" x14ac:dyDescent="0.35">
      <c r="A4" s="18" t="s">
        <v>18</v>
      </c>
      <c r="B4" s="18" t="s">
        <v>19</v>
      </c>
      <c r="C4" s="19">
        <v>44835</v>
      </c>
      <c r="D4" s="19">
        <v>45199</v>
      </c>
      <c r="E4" s="20">
        <v>64000</v>
      </c>
      <c r="F4" s="21">
        <f t="shared" ref="F4:F8" si="0">ROUNDUP(($E4/0.8)*0.2,2)</f>
        <v>16000</v>
      </c>
      <c r="G4" s="20">
        <v>5000</v>
      </c>
      <c r="H4" s="21">
        <f t="shared" ref="H4:H8" si="1">F4-G4</f>
        <v>11000</v>
      </c>
      <c r="I4" s="17">
        <f t="shared" ref="I4:I8" si="2">H4/E4</f>
        <v>0.171875</v>
      </c>
    </row>
    <row r="5" spans="1:9" s="16" customFormat="1" x14ac:dyDescent="0.35">
      <c r="A5" s="22"/>
      <c r="B5" s="22"/>
      <c r="C5" s="22"/>
      <c r="D5" s="22"/>
      <c r="E5" s="23"/>
      <c r="F5" s="24">
        <f t="shared" si="0"/>
        <v>0</v>
      </c>
      <c r="G5" s="23"/>
      <c r="H5" s="24">
        <f t="shared" si="1"/>
        <v>0</v>
      </c>
      <c r="I5" s="25" t="e">
        <f t="shared" si="2"/>
        <v>#DIV/0!</v>
      </c>
    </row>
    <row r="6" spans="1:9" s="16" customFormat="1" x14ac:dyDescent="0.35">
      <c r="A6" s="22"/>
      <c r="B6" s="22"/>
      <c r="C6" s="26"/>
      <c r="D6" s="26"/>
      <c r="E6" s="23"/>
      <c r="F6" s="24">
        <f t="shared" si="0"/>
        <v>0</v>
      </c>
      <c r="G6" s="23"/>
      <c r="H6" s="24">
        <f t="shared" si="1"/>
        <v>0</v>
      </c>
      <c r="I6" s="25" t="e">
        <f t="shared" si="2"/>
        <v>#DIV/0!</v>
      </c>
    </row>
    <row r="7" spans="1:9" s="16" customFormat="1" x14ac:dyDescent="0.35">
      <c r="A7" s="22"/>
      <c r="B7" s="22"/>
      <c r="C7" s="22"/>
      <c r="D7" s="22"/>
      <c r="E7" s="23"/>
      <c r="F7" s="24">
        <f t="shared" si="0"/>
        <v>0</v>
      </c>
      <c r="G7" s="23"/>
      <c r="H7" s="24">
        <f t="shared" si="1"/>
        <v>0</v>
      </c>
      <c r="I7" s="25" t="e">
        <f t="shared" si="2"/>
        <v>#DIV/0!</v>
      </c>
    </row>
    <row r="8" spans="1:9" s="16" customFormat="1" x14ac:dyDescent="0.35">
      <c r="A8" s="22"/>
      <c r="B8" s="22"/>
      <c r="C8" s="22"/>
      <c r="D8" s="22"/>
      <c r="E8" s="23"/>
      <c r="F8" s="24">
        <f t="shared" si="0"/>
        <v>0</v>
      </c>
      <c r="G8" s="23"/>
      <c r="H8" s="24">
        <f t="shared" si="1"/>
        <v>0</v>
      </c>
      <c r="I8" s="25" t="e">
        <f t="shared" si="2"/>
        <v>#DIV/0!</v>
      </c>
    </row>
    <row r="13" spans="1:9" x14ac:dyDescent="0.35">
      <c r="A13" t="s">
        <v>23</v>
      </c>
    </row>
  </sheetData>
  <mergeCells count="3">
    <mergeCell ref="A1:I1"/>
    <mergeCell ref="E2:F2"/>
    <mergeCell ref="H2:I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228FF-6E22-4A8A-84FF-19AADF765181}">
  <dimension ref="A1:I13"/>
  <sheetViews>
    <sheetView workbookViewId="0">
      <selection activeCell="E5" sqref="E5"/>
    </sheetView>
  </sheetViews>
  <sheetFormatPr defaultRowHeight="14.5" x14ac:dyDescent="0.35"/>
  <cols>
    <col min="1" max="1" width="17.54296875" bestFit="1" customWidth="1"/>
    <col min="2" max="2" width="28.54296875" bestFit="1" customWidth="1"/>
    <col min="3" max="3" width="13.26953125" customWidth="1"/>
    <col min="4" max="4" width="15.7265625" customWidth="1"/>
    <col min="5" max="5" width="16.81640625" style="10" customWidth="1"/>
    <col min="6" max="6" width="15.26953125" customWidth="1"/>
    <col min="7" max="7" width="16.453125" style="10" customWidth="1"/>
    <col min="8" max="8" width="14.453125" bestFit="1" customWidth="1"/>
    <col min="9" max="9" width="16.1796875" customWidth="1"/>
  </cols>
  <sheetData>
    <row r="1" spans="1:9" s="16" customFormat="1" ht="21.5" thickBot="1" x14ac:dyDescent="0.55000000000000004">
      <c r="A1" s="27" t="s">
        <v>11</v>
      </c>
      <c r="B1" s="27"/>
      <c r="C1" s="27"/>
      <c r="D1" s="27"/>
      <c r="E1" s="27"/>
      <c r="F1" s="27"/>
      <c r="G1" s="27"/>
      <c r="H1" s="27"/>
      <c r="I1" s="27"/>
    </row>
    <row r="2" spans="1:9" x14ac:dyDescent="0.35">
      <c r="A2" s="1"/>
      <c r="B2" s="1"/>
      <c r="C2" s="1"/>
      <c r="D2" s="1"/>
      <c r="E2" s="28" t="s">
        <v>22</v>
      </c>
      <c r="F2" s="29"/>
      <c r="G2" s="11" t="s">
        <v>8</v>
      </c>
      <c r="H2" s="30" t="s">
        <v>9</v>
      </c>
      <c r="I2" s="31"/>
    </row>
    <row r="3" spans="1:9" ht="75.650000000000006" customHeight="1" thickBot="1" x14ac:dyDescent="0.4">
      <c r="A3" s="2" t="s">
        <v>0</v>
      </c>
      <c r="B3" s="2" t="s">
        <v>1</v>
      </c>
      <c r="C3" s="2" t="s">
        <v>2</v>
      </c>
      <c r="D3" s="3" t="s">
        <v>3</v>
      </c>
      <c r="E3" s="9" t="s">
        <v>4</v>
      </c>
      <c r="F3" s="4" t="s">
        <v>5</v>
      </c>
      <c r="G3" s="12" t="s">
        <v>6</v>
      </c>
      <c r="H3" s="5" t="s">
        <v>10</v>
      </c>
      <c r="I3" s="6" t="s">
        <v>7</v>
      </c>
    </row>
    <row r="4" spans="1:9" s="16" customFormat="1" x14ac:dyDescent="0.35">
      <c r="A4" s="18" t="s">
        <v>18</v>
      </c>
      <c r="B4" s="18" t="s">
        <v>19</v>
      </c>
      <c r="C4" s="19">
        <v>44835</v>
      </c>
      <c r="D4" s="19">
        <v>45199</v>
      </c>
      <c r="E4" s="20">
        <v>64000</v>
      </c>
      <c r="F4" s="21">
        <f t="shared" ref="F4:F8" si="0">ROUNDUP(($E4/0.8)*0.2,2)</f>
        <v>16000</v>
      </c>
      <c r="G4" s="20">
        <v>5000</v>
      </c>
      <c r="H4" s="21">
        <f t="shared" ref="H4:H8" si="1">F4-G4</f>
        <v>11000</v>
      </c>
      <c r="I4" s="17">
        <f t="shared" ref="I4:I8" si="2">H4/E4</f>
        <v>0.171875</v>
      </c>
    </row>
    <row r="5" spans="1:9" s="16" customFormat="1" x14ac:dyDescent="0.35">
      <c r="A5" s="22"/>
      <c r="B5" s="22"/>
      <c r="C5" s="22"/>
      <c r="D5" s="22"/>
      <c r="E5" s="23"/>
      <c r="F5" s="24">
        <f t="shared" si="0"/>
        <v>0</v>
      </c>
      <c r="G5" s="23"/>
      <c r="H5" s="24">
        <f t="shared" si="1"/>
        <v>0</v>
      </c>
      <c r="I5" s="25" t="e">
        <f t="shared" si="2"/>
        <v>#DIV/0!</v>
      </c>
    </row>
    <row r="6" spans="1:9" s="16" customFormat="1" x14ac:dyDescent="0.35">
      <c r="A6" s="22"/>
      <c r="B6" s="22"/>
      <c r="C6" s="26"/>
      <c r="D6" s="26"/>
      <c r="E6" s="23"/>
      <c r="F6" s="24">
        <f t="shared" si="0"/>
        <v>0</v>
      </c>
      <c r="G6" s="23"/>
      <c r="H6" s="24">
        <f t="shared" si="1"/>
        <v>0</v>
      </c>
      <c r="I6" s="25" t="e">
        <f t="shared" si="2"/>
        <v>#DIV/0!</v>
      </c>
    </row>
    <row r="7" spans="1:9" s="16" customFormat="1" x14ac:dyDescent="0.35">
      <c r="A7" s="22"/>
      <c r="B7" s="22"/>
      <c r="C7" s="22"/>
      <c r="D7" s="22"/>
      <c r="E7" s="23"/>
      <c r="F7" s="24">
        <f t="shared" si="0"/>
        <v>0</v>
      </c>
      <c r="G7" s="23"/>
      <c r="H7" s="24">
        <f t="shared" si="1"/>
        <v>0</v>
      </c>
      <c r="I7" s="25" t="e">
        <f t="shared" si="2"/>
        <v>#DIV/0!</v>
      </c>
    </row>
    <row r="8" spans="1:9" s="16" customFormat="1" x14ac:dyDescent="0.35">
      <c r="A8" s="22"/>
      <c r="B8" s="22"/>
      <c r="C8" s="22"/>
      <c r="D8" s="22"/>
      <c r="E8" s="23"/>
      <c r="F8" s="24">
        <f t="shared" si="0"/>
        <v>0</v>
      </c>
      <c r="G8" s="23"/>
      <c r="H8" s="24">
        <f t="shared" si="1"/>
        <v>0</v>
      </c>
      <c r="I8" s="25" t="e">
        <f t="shared" si="2"/>
        <v>#DIV/0!</v>
      </c>
    </row>
    <row r="13" spans="1:9" x14ac:dyDescent="0.35">
      <c r="A13" t="s">
        <v>23</v>
      </c>
    </row>
  </sheetData>
  <mergeCells count="3">
    <mergeCell ref="A1:I1"/>
    <mergeCell ref="E2:F2"/>
    <mergeCell ref="H2:I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FY 2019</vt:lpstr>
      <vt:lpstr>FY 2020</vt:lpstr>
      <vt:lpstr>FY 2021</vt:lpstr>
      <vt:lpstr>FY 2022</vt:lpstr>
      <vt:lpstr>FY 2023</vt:lpstr>
      <vt:lpstr>FY 2024</vt:lpstr>
      <vt:lpstr>FY 2025</vt:lpstr>
      <vt:lpstr>FY 2026</vt:lpstr>
      <vt:lpstr>FY 2027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Sass-Hurst, Brian</dc:creator>
  <cp:lastModifiedBy>Irion, Albert (OJP)</cp:lastModifiedBy>
  <dcterms:created xsi:type="dcterms:W3CDTF">2021-08-19T19:08:23Z</dcterms:created>
  <dcterms:modified xsi:type="dcterms:W3CDTF">2024-06-12T17:20:18Z</dcterms:modified>
</cp:coreProperties>
</file>